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vi-my.sharepoint.com/personal/k_morota_fukuvi_co_jp/Documents/デスクトップ/子育てグリーン住宅支援事業/"/>
    </mc:Choice>
  </mc:AlternateContent>
  <xr:revisionPtr revIDLastSave="0" documentId="8_{924E0659-C4C2-43B1-9F27-0F1522C7A6AF}" xr6:coauthVersionLast="47" xr6:coauthVersionMax="47" xr10:uidLastSave="{00000000-0000-0000-0000-000000000000}"/>
  <bookViews>
    <workbookView xWindow="28680" yWindow="-120" windowWidth="29040" windowHeight="15840" tabRatio="779" xr2:uid="{00000000-000D-0000-FFFF-FFFF00000000}"/>
  </bookViews>
  <sheets>
    <sheet name="Eco受注生産品" sheetId="6" r:id="rId1"/>
    <sheet name="製品登録一覧(Eco受注生産品)" sheetId="9" state="hidden" r:id="rId2"/>
  </sheets>
  <definedNames>
    <definedName name="_xlnm.Print_Area" localSheetId="0">Eco受注生産品!$A$1:$R$31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6" l="1"/>
  <c r="V28" i="6"/>
  <c r="Y28" i="6" s="1"/>
  <c r="V27" i="6"/>
  <c r="Y27" i="6" s="1"/>
  <c r="V26" i="6"/>
  <c r="Y26" i="6" s="1"/>
  <c r="V25" i="6"/>
  <c r="Y25" i="6" s="1"/>
  <c r="V24" i="6"/>
  <c r="Y24" i="6" s="1"/>
  <c r="V23" i="6"/>
  <c r="Y23" i="6" s="1"/>
  <c r="O28" i="6"/>
  <c r="M28" i="6"/>
  <c r="L28" i="6"/>
  <c r="J28" i="6"/>
  <c r="H28" i="6"/>
  <c r="T28" i="6" s="1"/>
  <c r="E28" i="6"/>
  <c r="B28" i="6"/>
  <c r="O27" i="6"/>
  <c r="M27" i="6"/>
  <c r="L27" i="6"/>
  <c r="J27" i="6"/>
  <c r="H27" i="6"/>
  <c r="T27" i="6" s="1"/>
  <c r="E27" i="6"/>
  <c r="B27" i="6"/>
  <c r="O26" i="6"/>
  <c r="M26" i="6"/>
  <c r="L26" i="6"/>
  <c r="J26" i="6"/>
  <c r="H26" i="6"/>
  <c r="T26" i="6" s="1"/>
  <c r="E26" i="6"/>
  <c r="B26" i="6"/>
  <c r="O25" i="6"/>
  <c r="M25" i="6"/>
  <c r="L25" i="6"/>
  <c r="J25" i="6"/>
  <c r="H25" i="6"/>
  <c r="T25" i="6" s="1"/>
  <c r="E25" i="6"/>
  <c r="B25" i="6"/>
  <c r="O24" i="6"/>
  <c r="M24" i="6"/>
  <c r="L24" i="6"/>
  <c r="J24" i="6"/>
  <c r="H24" i="6"/>
  <c r="T24" i="6" s="1"/>
  <c r="E24" i="6"/>
  <c r="B24" i="6"/>
  <c r="O23" i="6"/>
  <c r="M23" i="6"/>
  <c r="L23" i="6"/>
  <c r="J23" i="6"/>
  <c r="H23" i="6"/>
  <c r="T23" i="6" s="1"/>
  <c r="E23" i="6"/>
  <c r="B23" i="6"/>
  <c r="V22" i="6"/>
  <c r="Y22" i="6" s="1"/>
  <c r="B22" i="6"/>
  <c r="M22" i="6"/>
  <c r="L22" i="6"/>
  <c r="J22" i="6"/>
  <c r="H22" i="6"/>
  <c r="T22" i="6" s="1"/>
  <c r="E22" i="6" l="1"/>
</calcChain>
</file>

<file path=xl/sharedStrings.xml><?xml version="1.0" encoding="utf-8"?>
<sst xmlns="http://schemas.openxmlformats.org/spreadsheetml/2006/main" count="146" uniqueCount="93">
  <si>
    <t>外壁、屋根・天井
又は床の断熱改修</t>
    <rPh sb="9" eb="10">
      <t>マタ</t>
    </rPh>
    <phoneticPr fontId="1"/>
  </si>
  <si>
    <t xml:space="preserve">  納 品 証 明 書</t>
    <rPh sb="2" eb="3">
      <t>オサメ</t>
    </rPh>
    <rPh sb="4" eb="5">
      <t>ヒン</t>
    </rPh>
    <phoneticPr fontId="1"/>
  </si>
  <si>
    <t>ボード系・マット系</t>
    <rPh sb="3" eb="4">
      <t>ケイ</t>
    </rPh>
    <rPh sb="8" eb="9">
      <t>ケイ</t>
    </rPh>
    <phoneticPr fontId="1"/>
  </si>
  <si>
    <t>御中</t>
    <phoneticPr fontId="1"/>
  </si>
  <si>
    <t>※宛先は工事施工者</t>
    <phoneticPr fontId="1"/>
  </si>
  <si>
    <r>
      <rPr>
        <b/>
        <sz val="14"/>
        <color theme="1"/>
        <rFont val="メイリオ"/>
        <family val="3"/>
        <charset val="128"/>
      </rPr>
      <t>●</t>
    </r>
    <r>
      <rPr>
        <b/>
        <sz val="12"/>
        <color theme="1"/>
        <rFont val="メイリオ"/>
        <family val="3"/>
        <charset val="128"/>
      </rPr>
      <t xml:space="preserve"> 納入事業者情報</t>
    </r>
    <rPh sb="2" eb="4">
      <t>ノウニュウ</t>
    </rPh>
    <rPh sb="4" eb="7">
      <t>ジギョウシャ</t>
    </rPh>
    <rPh sb="7" eb="9">
      <t>ジョウホウ</t>
    </rPh>
    <phoneticPr fontId="1"/>
  </si>
  <si>
    <t xml:space="preserve">  ※工事施工者（元請け）に納品する事業者情報を記入</t>
    <phoneticPr fontId="1"/>
  </si>
  <si>
    <t xml:space="preserve"> 事業者名</t>
    <rPh sb="1" eb="3">
      <t>ジギョウ</t>
    </rPh>
    <rPh sb="3" eb="4">
      <t>シャ</t>
    </rPh>
    <rPh sb="4" eb="5">
      <t>メイ</t>
    </rPh>
    <phoneticPr fontId="1"/>
  </si>
  <si>
    <t>：</t>
    <phoneticPr fontId="1"/>
  </si>
  <si>
    <t xml:space="preserve"> 担当者名</t>
    <rPh sb="1" eb="4">
      <t>タントウシャ</t>
    </rPh>
    <rPh sb="4" eb="5">
      <t>メイ</t>
    </rPh>
    <phoneticPr fontId="1"/>
  </si>
  <si>
    <t>　</t>
    <phoneticPr fontId="1"/>
  </si>
  <si>
    <t xml:space="preserve"> 住　　所</t>
    <rPh sb="1" eb="2">
      <t>ジュウ</t>
    </rPh>
    <rPh sb="4" eb="5">
      <t>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</si>
  <si>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</si>
  <si>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施工邸名</t>
    </r>
    <rPh sb="2" eb="4">
      <t>セコウ</t>
    </rPh>
    <rPh sb="4" eb="5">
      <t>テイ</t>
    </rPh>
    <rPh sb="5" eb="6">
      <t>メイ</t>
    </rPh>
    <phoneticPr fontId="1"/>
  </si>
  <si>
    <t>様邸</t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</si>
  <si>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納　　期</t>
    </r>
    <rPh sb="2" eb="3">
      <t>オサメ</t>
    </rPh>
    <rPh sb="5" eb="6">
      <t>キ</t>
    </rPh>
    <phoneticPr fontId="1"/>
  </si>
  <si>
    <r>
      <rPr>
        <b/>
        <sz val="10.5"/>
        <rFont val="メイリオ"/>
        <family val="3"/>
        <charset val="128"/>
      </rPr>
      <t>事業者名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（メーカー名）</t>
    </r>
    <phoneticPr fontId="1"/>
  </si>
  <si>
    <t>製品名</t>
    <phoneticPr fontId="1"/>
  </si>
  <si>
    <r>
      <rPr>
        <b/>
        <sz val="10.5"/>
        <rFont val="メイリオ"/>
        <family val="3"/>
        <charset val="128"/>
      </rPr>
      <t>製品型番</t>
    </r>
    <r>
      <rPr>
        <b/>
        <vertAlign val="superscript"/>
        <sz val="11"/>
        <rFont val="メイリオ"/>
        <family val="3"/>
        <charset val="128"/>
      </rPr>
      <t>※1</t>
    </r>
    <phoneticPr fontId="1"/>
  </si>
  <si>
    <r>
      <rPr>
        <b/>
        <sz val="10.5"/>
        <rFont val="メイリオ"/>
        <family val="3"/>
        <charset val="128"/>
      </rPr>
      <t>断熱材区分</t>
    </r>
    <r>
      <rPr>
        <b/>
        <vertAlign val="superscript"/>
        <sz val="11"/>
        <rFont val="メイリオ"/>
        <family val="3"/>
        <charset val="128"/>
      </rPr>
      <t>※2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（A-1～F)</t>
    </r>
    <phoneticPr fontId="1"/>
  </si>
  <si>
    <r>
      <rPr>
        <b/>
        <sz val="10.5"/>
        <rFont val="メイリオ"/>
        <family val="3"/>
        <charset val="128"/>
      </rPr>
      <t>厚さ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（mm）</t>
    </r>
    <rPh sb="0" eb="1">
      <t>アツ</t>
    </rPh>
    <phoneticPr fontId="1"/>
  </si>
  <si>
    <r>
      <rPr>
        <b/>
        <sz val="10.5"/>
        <rFont val="メイリオ"/>
        <family val="3"/>
        <charset val="128"/>
      </rPr>
      <t>熱抵抗値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（㎡･K/W)</t>
    </r>
    <rPh sb="0" eb="1">
      <t>ネツ</t>
    </rPh>
    <rPh sb="1" eb="4">
      <t>テイコウチ</t>
    </rPh>
    <phoneticPr fontId="1"/>
  </si>
  <si>
    <r>
      <rPr>
        <b/>
        <sz val="10.5"/>
        <rFont val="メイリオ"/>
        <family val="3"/>
        <charset val="128"/>
      </rPr>
      <t>出荷量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（㎥/立米）</t>
    </r>
    <rPh sb="7" eb="9">
      <t>リュウベイ</t>
    </rPh>
    <phoneticPr fontId="1"/>
  </si>
  <si>
    <t>断熱材の種類</t>
    <rPh sb="0" eb="3">
      <t>ダンネツザイ</t>
    </rPh>
    <rPh sb="4" eb="6">
      <t>シュルイ</t>
    </rPh>
    <phoneticPr fontId="31"/>
  </si>
  <si>
    <t>１枚当たり体積
（ｍ３）</t>
    <rPh sb="1" eb="2">
      <t>マイ</t>
    </rPh>
    <rPh sb="2" eb="3">
      <t>ア</t>
    </rPh>
    <rPh sb="5" eb="7">
      <t>タイセキ</t>
    </rPh>
    <phoneticPr fontId="3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</si>
  <si>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</si>
  <si>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</si>
  <si>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</si>
  <si>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</si>
  <si>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型番</t>
    <rPh sb="0" eb="2">
      <t>カタバン</t>
    </rPh>
    <phoneticPr fontId="31"/>
  </si>
  <si>
    <t>コード</t>
    <phoneticPr fontId="1"/>
  </si>
  <si>
    <t>製品型番</t>
    <rPh sb="0" eb="2">
      <t>セイヒン</t>
    </rPh>
    <rPh sb="2" eb="4">
      <t>カタバン</t>
    </rPh>
    <phoneticPr fontId="31"/>
  </si>
  <si>
    <t>断熱材区分
（A-1～F)</t>
    <rPh sb="0" eb="3">
      <t>ダンネツザイ</t>
    </rPh>
    <rPh sb="3" eb="5">
      <t>クブン</t>
    </rPh>
    <phoneticPr fontId="31"/>
  </si>
  <si>
    <t>製品名・製品愛称　</t>
    <rPh sb="2" eb="3">
      <t>メイ</t>
    </rPh>
    <rPh sb="4" eb="6">
      <t>セイヒン</t>
    </rPh>
    <rPh sb="6" eb="8">
      <t>アイショウ</t>
    </rPh>
    <phoneticPr fontId="31"/>
  </si>
  <si>
    <t>厚さ
（寸法；㍉）</t>
    <rPh sb="0" eb="1">
      <t>アツ</t>
    </rPh>
    <rPh sb="4" eb="6">
      <t>スンポウ</t>
    </rPh>
    <phoneticPr fontId="31"/>
  </si>
  <si>
    <t>熱抵抗値
（㎡･K/W）</t>
    <phoneticPr fontId="1"/>
  </si>
  <si>
    <t>作成</t>
    <rPh sb="0" eb="2">
      <t>サクセイ</t>
    </rPh>
    <phoneticPr fontId="1"/>
  </si>
  <si>
    <t>ー　フクフォームEco受注生産品　ー</t>
    <rPh sb="11" eb="16">
      <t>ジュチュウセイサンヒン</t>
    </rPh>
    <phoneticPr fontId="1"/>
  </si>
  <si>
    <t>フクフォームEco　E-22J82型</t>
  </si>
  <si>
    <t>1FVK119457</t>
  </si>
  <si>
    <t>C</t>
  </si>
  <si>
    <t>その他（古紙混入発泡ポリプロピレン）</t>
  </si>
  <si>
    <t>フクフォームＥｃｏ</t>
    <phoneticPr fontId="31"/>
  </si>
  <si>
    <t>フクフォームEco　E-22J88型</t>
  </si>
  <si>
    <t>1FVK119458</t>
  </si>
  <si>
    <t>フクフォームEco　E-22J92型</t>
  </si>
  <si>
    <t>1FVK119459</t>
  </si>
  <si>
    <t>フクフォームEco　E-22J97型</t>
  </si>
  <si>
    <t>1FVK119460</t>
  </si>
  <si>
    <t>フクフォームEco　E-22J42型</t>
  </si>
  <si>
    <t>1FVK119486</t>
  </si>
  <si>
    <t>フクフォームEco　E-33J89型</t>
  </si>
  <si>
    <t>1FVK119449</t>
  </si>
  <si>
    <t>フクフォームEco　E-33J98型</t>
  </si>
  <si>
    <t>1FVK119450</t>
  </si>
  <si>
    <t>フクフォームEco　E-22J26W3095型</t>
  </si>
  <si>
    <t>1FVK1810017</t>
  </si>
  <si>
    <t>フクフォームEco　E-22J26W3595型</t>
  </si>
  <si>
    <t>1FVK1810018</t>
  </si>
  <si>
    <t>フクフォームEco　E-22J42W3095型</t>
  </si>
  <si>
    <t>1FVK119489</t>
  </si>
  <si>
    <t>フクフォームEco　E-22J42W3595型</t>
  </si>
  <si>
    <t>1FVK119490</t>
  </si>
  <si>
    <t>フクフォームEco　E-22J41RE型</t>
  </si>
  <si>
    <t>1FVK119932</t>
  </si>
  <si>
    <t>フクフォームＥｃｏ</t>
  </si>
  <si>
    <t>フクビ製品型番</t>
    <rPh sb="3" eb="5">
      <t>セイヒン</t>
    </rPh>
    <rPh sb="5" eb="7">
      <t>カタバン</t>
    </rPh>
    <phoneticPr fontId="1"/>
  </si>
  <si>
    <t>製品名</t>
    <rPh sb="0" eb="3">
      <t>セイヒンメイ</t>
    </rPh>
    <phoneticPr fontId="1"/>
  </si>
  <si>
    <t>出荷枚数</t>
    <rPh sb="0" eb="2">
      <t>シュッカ</t>
    </rPh>
    <rPh sb="2" eb="4">
      <t>マイスウ</t>
    </rPh>
    <phoneticPr fontId="1"/>
  </si>
  <si>
    <t>　　　　　　　　　↓⑧製品名を選択</t>
    <rPh sb="11" eb="14">
      <t>セイヒンメイ</t>
    </rPh>
    <rPh sb="15" eb="17">
      <t>センタク</t>
    </rPh>
    <phoneticPr fontId="1"/>
  </si>
  <si>
    <t>　　　　　　　　↓⑨幅と長さを入力</t>
    <rPh sb="10" eb="11">
      <t>ハバ</t>
    </rPh>
    <rPh sb="12" eb="13">
      <t>ナガ</t>
    </rPh>
    <rPh sb="15" eb="17">
      <t>ニュウリョク</t>
    </rPh>
    <phoneticPr fontId="1"/>
  </si>
  <si>
    <t>フクフォームEco　E-2230RE型</t>
  </si>
  <si>
    <t>フクフォームEco　E-2235RE型</t>
  </si>
  <si>
    <t>フクフォームEco　E-2235RES型</t>
  </si>
  <si>
    <t>1FVK102781</t>
  </si>
  <si>
    <t>1FVK102782</t>
  </si>
  <si>
    <t>1FVK102786</t>
  </si>
  <si>
    <t>80</t>
  </si>
  <si>
    <t>2.2</t>
  </si>
  <si>
    <t>幅
(㎜)</t>
    <rPh sb="0" eb="1">
      <t>ハバ</t>
    </rPh>
    <phoneticPr fontId="1"/>
  </si>
  <si>
    <t>厚さ
(mm）</t>
    <rPh sb="0" eb="1">
      <t>アツ</t>
    </rPh>
    <phoneticPr fontId="1"/>
  </si>
  <si>
    <t>長さ
(㎜)</t>
    <rPh sb="0" eb="1">
      <t>ナガ</t>
    </rPh>
    <phoneticPr fontId="31"/>
  </si>
  <si>
    <t>１枚当たり体積
（㎥/立米）</t>
    <rPh sb="1" eb="2">
      <t>マイ</t>
    </rPh>
    <rPh sb="2" eb="3">
      <t>ア</t>
    </rPh>
    <rPh sb="5" eb="7">
      <t>タイセキ</t>
    </rPh>
    <rPh sb="11" eb="13">
      <t>リュウベイ</t>
    </rPh>
    <phoneticPr fontId="31"/>
  </si>
  <si>
    <r>
      <rPr>
        <b/>
        <sz val="14"/>
        <color theme="1"/>
        <rFont val="メイリオ"/>
        <family val="3"/>
        <charset val="128"/>
      </rPr>
      <t>← ①</t>
    </r>
    <r>
      <rPr>
        <b/>
        <sz val="11"/>
        <color theme="1"/>
        <rFont val="メイリオ"/>
        <family val="3"/>
        <charset val="128"/>
      </rPr>
      <t>　工事施工者名、納品書の発行日を記入</t>
    </r>
    <rPh sb="11" eb="14">
      <t>ノウヒンショ</t>
    </rPh>
    <rPh sb="15" eb="17">
      <t>ハッコウ</t>
    </rPh>
    <rPh sb="17" eb="18">
      <t>ビ</t>
    </rPh>
    <rPh sb="19" eb="21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</si>
  <si>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➁</t>
    </r>
    <r>
      <rPr>
        <b/>
        <sz val="11"/>
        <color theme="1"/>
        <rFont val="メイリオ"/>
        <family val="3"/>
        <charset val="128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</si>
  <si>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③</t>
    </r>
    <r>
      <rPr>
        <b/>
        <sz val="11"/>
        <color theme="1"/>
        <rFont val="メイリオ"/>
        <family val="3"/>
        <charset val="128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</si>
  <si>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④</t>
    </r>
    <r>
      <rPr>
        <b/>
        <sz val="11"/>
        <color theme="1"/>
        <rFont val="メイリオ"/>
        <family val="3"/>
        <charset val="128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</si>
  <si>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⑤　</t>
    </r>
    <r>
      <rPr>
        <b/>
        <sz val="11"/>
        <color theme="1"/>
        <rFont val="メイリオ"/>
        <family val="3"/>
        <charset val="128"/>
      </rPr>
      <t>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</si>
  <si>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⑥</t>
    </r>
    <r>
      <rPr>
        <b/>
        <sz val="11"/>
        <color theme="1"/>
        <rFont val="メイリオ"/>
        <family val="3"/>
        <charset val="128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</si>
  <si>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⑦　</t>
    </r>
    <r>
      <rPr>
        <b/>
        <sz val="11"/>
        <color theme="1"/>
        <rFont val="メイリオ"/>
        <family val="3"/>
        <charset val="128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</si>
  <si>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t>　　↓⑩出荷枚数入力</t>
    <rPh sb="4" eb="6">
      <t>シュッカ</t>
    </rPh>
    <rPh sb="6" eb="8">
      <t>マイスウ</t>
    </rPh>
    <rPh sb="8" eb="10">
      <t>ニュウリョク</t>
    </rPh>
    <phoneticPr fontId="1"/>
  </si>
  <si>
    <t>※1.製品型番の欄には、各製造事業者が子育てエコホーム支援事業に登録している製品型番を記入してください。
※2.断熱材区分欄のA-1～Fに係る熱伝導率（W/m・K）は次のとおりです。
　　A-1、A-2,B,C：0.052～0.035　　D,E,F：0.034以下　</t>
    <rPh sb="19" eb="21">
      <t>コソダ</t>
    </rPh>
    <rPh sb="27" eb="29">
      <t>シエン</t>
    </rPh>
    <rPh sb="29" eb="31">
      <t>ジギョウ</t>
    </rPh>
    <phoneticPr fontId="1"/>
  </si>
  <si>
    <t>子育てグリーン住宅支援事業</t>
    <rPh sb="0" eb="2">
      <t>コソダ</t>
    </rPh>
    <rPh sb="7" eb="13">
      <t>ジュウタクシエンジギョウ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</si>
</sst>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"/>
    <numFmt numFmtId="178" formatCode="0.000_ 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28"/>
      <name val="メイリオ"/>
      <family val="3"/>
      <charset val="128"/>
    </font>
    <font>
      <b/>
      <sz val="16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30"/>
      <name val="メイリオ"/>
      <family val="3"/>
      <charset val="128"/>
    </font>
    <font>
      <b/>
      <sz val="20"/>
      <name val="メイリオ"/>
      <family val="3"/>
      <charset val="128"/>
    </font>
    <font>
      <b/>
      <sz val="22"/>
      <name val="メイリオ"/>
      <family val="3"/>
      <charset val="128"/>
    </font>
    <font>
      <b/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vertAlign val="superscript"/>
      <sz val="11"/>
      <name val="メイリオ"/>
      <family val="3"/>
      <charset val="128"/>
    </font>
    <font>
      <b/>
      <sz val="10.5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rgb="FFFF0000"/>
      <name val="メイリオ"/>
      <family val="3"/>
      <charset val="128"/>
    </font>
    <font>
      <b/>
      <sz val="22"/>
      <color rgb="FFFF0000"/>
      <name val="メイリオ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  <font>
      <b/>
      <sz val="10"/>
      <color theme="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</cellStyleXfs>
  <cellXfs count="131">
    <xf numFmtId="0" fontId="0" fillId="0" borderId="0" xfId="0">
      <alignment vertical="center"/>
    </xf>
    <xf numFmtId="0" fontId="24" fillId="0" borderId="1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37" fillId="4" borderId="1" xfId="1" applyFont="1" applyFill="1" applyBorder="1" applyAlignment="1">
      <alignment horizontal="center" vertical="center"/>
    </xf>
    <xf numFmtId="0" fontId="37" fillId="5" borderId="1" xfId="1" applyFont="1" applyFill="1" applyBorder="1" applyAlignment="1">
      <alignment horizontal="center" vertical="center"/>
    </xf>
    <xf numFmtId="0" fontId="37" fillId="4" borderId="1" xfId="2" applyFont="1" applyFill="1" applyBorder="1" applyAlignment="1">
      <alignment horizontal="center" vertical="center" wrapText="1"/>
    </xf>
    <xf numFmtId="0" fontId="37" fillId="5" borderId="1" xfId="2" applyFont="1" applyFill="1" applyBorder="1" applyAlignment="1">
      <alignment horizontal="center" vertical="center" wrapText="1"/>
    </xf>
    <xf numFmtId="0" fontId="30" fillId="0" borderId="0" xfId="1">
      <alignment vertical="center"/>
    </xf>
    <xf numFmtId="57" fontId="30" fillId="0" borderId="1" xfId="1" applyNumberFormat="1" applyBorder="1">
      <alignment vertical="center"/>
    </xf>
    <xf numFmtId="0" fontId="30" fillId="0" borderId="1" xfId="1" applyBorder="1">
      <alignment vertical="center"/>
    </xf>
    <xf numFmtId="0" fontId="37" fillId="6" borderId="1" xfId="1" applyFont="1" applyFill="1" applyBorder="1" applyAlignment="1">
      <alignment horizontal="center" vertical="center"/>
    </xf>
    <xf numFmtId="0" fontId="37" fillId="6" borderId="1" xfId="2" applyFont="1" applyFill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/>
    </xf>
    <xf numFmtId="0" fontId="39" fillId="6" borderId="1" xfId="1" applyFont="1" applyFill="1" applyBorder="1" applyAlignment="1">
      <alignment horizontal="center" vertical="center"/>
    </xf>
    <xf numFmtId="0" fontId="38" fillId="0" borderId="1" xfId="2" applyFont="1" applyBorder="1" applyAlignment="1">
      <alignment horizontal="center" vertical="center"/>
    </xf>
    <xf numFmtId="0" fontId="38" fillId="0" borderId="1" xfId="2" applyFont="1" applyBorder="1" applyAlignment="1">
      <alignment horizontal="center" vertical="center" wrapText="1"/>
    </xf>
    <xf numFmtId="178" fontId="38" fillId="0" borderId="1" xfId="2" applyNumberFormat="1" applyFont="1" applyBorder="1" applyAlignment="1">
      <alignment horizontal="center" vertical="center"/>
    </xf>
    <xf numFmtId="0" fontId="30" fillId="0" borderId="1" xfId="1" applyBorder="1" applyAlignment="1">
      <alignment horizontal="center" vertical="center"/>
    </xf>
    <xf numFmtId="177" fontId="30" fillId="0" borderId="1" xfId="1" applyNumberForma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28" fillId="0" borderId="27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21" xfId="0" applyFont="1" applyBorder="1">
      <alignment vertical="center"/>
    </xf>
    <xf numFmtId="0" fontId="24" fillId="0" borderId="21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10" fillId="0" borderId="22" xfId="0" applyFont="1" applyBorder="1">
      <alignment vertical="center"/>
    </xf>
    <xf numFmtId="0" fontId="24" fillId="0" borderId="2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left" vertical="center"/>
    </xf>
    <xf numFmtId="0" fontId="12" fillId="0" borderId="17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8" fillId="0" borderId="1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Continuous" vertical="center"/>
    </xf>
    <xf numFmtId="0" fontId="36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29" fillId="0" borderId="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177" fontId="25" fillId="0" borderId="0" xfId="0" applyNumberFormat="1" applyFont="1" applyAlignment="1">
      <alignment horizontal="center" vertical="center"/>
    </xf>
    <xf numFmtId="0" fontId="29" fillId="0" borderId="6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28" fillId="0" borderId="28" xfId="0" applyFont="1" applyBorder="1" applyAlignment="1" applyProtection="1">
      <alignment horizontal="center" vertical="center" shrinkToFit="1"/>
      <protection locked="0"/>
    </xf>
    <xf numFmtId="177" fontId="12" fillId="0" borderId="28" xfId="0" applyNumberFormat="1" applyFont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/>
    </xf>
    <xf numFmtId="0" fontId="36" fillId="3" borderId="1" xfId="2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2" fontId="29" fillId="0" borderId="2" xfId="0" applyNumberFormat="1" applyFont="1" applyBorder="1" applyAlignment="1">
      <alignment horizontal="center" vertical="center" shrinkToFit="1"/>
    </xf>
    <xf numFmtId="2" fontId="29" fillId="0" borderId="3" xfId="0" applyNumberFormat="1" applyFont="1" applyBorder="1" applyAlignment="1">
      <alignment horizontal="center" vertical="center" shrinkToFit="1"/>
    </xf>
    <xf numFmtId="176" fontId="29" fillId="0" borderId="2" xfId="0" applyNumberFormat="1" applyFont="1" applyBorder="1" applyAlignment="1">
      <alignment horizontal="center" vertical="center" shrinkToFit="1"/>
    </xf>
    <xf numFmtId="176" fontId="29" fillId="0" borderId="8" xfId="0" applyNumberFormat="1" applyFont="1" applyBorder="1" applyAlignment="1">
      <alignment horizontal="center" vertical="center" shrinkToFit="1"/>
    </xf>
    <xf numFmtId="0" fontId="28" fillId="0" borderId="17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29" fillId="0" borderId="23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76" fontId="29" fillId="0" borderId="10" xfId="0" applyNumberFormat="1" applyFont="1" applyBorder="1" applyAlignment="1">
      <alignment horizontal="center" vertical="center" shrinkToFit="1"/>
    </xf>
    <xf numFmtId="176" fontId="29" fillId="0" borderId="9" xfId="0" applyNumberFormat="1" applyFont="1" applyBorder="1" applyAlignment="1">
      <alignment horizontal="center" vertical="center" shrinkToFit="1"/>
    </xf>
    <xf numFmtId="2" fontId="29" fillId="0" borderId="10" xfId="0" applyNumberFormat="1" applyFont="1" applyBorder="1" applyAlignment="1">
      <alignment horizontal="center" vertical="center" shrinkToFit="1"/>
    </xf>
    <xf numFmtId="2" fontId="29" fillId="0" borderId="7" xfId="0" applyNumberFormat="1" applyFont="1" applyBorder="1" applyAlignment="1">
      <alignment horizontal="center" vertical="center" shrinkToFit="1"/>
    </xf>
    <xf numFmtId="176" fontId="29" fillId="0" borderId="12" xfId="0" applyNumberFormat="1" applyFont="1" applyBorder="1" applyAlignment="1">
      <alignment horizontal="center" vertical="center" shrinkToFit="1"/>
    </xf>
    <xf numFmtId="176" fontId="29" fillId="0" borderId="17" xfId="0" applyNumberFormat="1" applyFont="1" applyBorder="1" applyAlignment="1">
      <alignment horizontal="center" vertical="center" shrinkToFit="1"/>
    </xf>
    <xf numFmtId="2" fontId="29" fillId="0" borderId="18" xfId="0" applyNumberFormat="1" applyFont="1" applyBorder="1" applyAlignment="1">
      <alignment horizontal="center" vertical="center" shrinkToFit="1"/>
    </xf>
    <xf numFmtId="2" fontId="29" fillId="0" borderId="19" xfId="0" applyNumberFormat="1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49" fontId="15" fillId="0" borderId="26" xfId="0" applyNumberFormat="1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23" fillId="0" borderId="17" xfId="0" applyFont="1" applyBorder="1" applyAlignment="1" applyProtection="1">
      <alignment horizontal="left" vertical="center" shrinkToFit="1"/>
      <protection locked="0"/>
    </xf>
    <xf numFmtId="0" fontId="28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7D2C34C7-CE17-47D9-9627-9162031F775E}"/>
    <cellStyle name="標準 2 2 2" xfId="2" xr:uid="{2C777CB5-8F26-42A9-9AB1-7877FA0180BF}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30480</xdr:colOff>
          <xdr:row>0</xdr:row>
          <xdr:rowOff>548640</xdr:rowOff>
        </xdr:from>
        <xdr:to>
          <xdr:col>19</xdr:col>
          <xdr:colOff>2095500</xdr:colOff>
          <xdr:row>0</xdr:row>
          <xdr:rowOff>1036320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20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データクリア</a:t>
              </a:r>
            </a:p>
          </xdr:txBody>
        </xdr:sp>
        <xdr:clientData fLocksWithSheet="0" fPrintsWithSheet="0"/>
      </xdr:twoCellAnchor>
    </mc:Choice>
    <mc:Fallback/>
  </mc:AlternateContent>
  <xdr:oneCellAnchor>
    <xdr:from>
      <xdr:col>20</xdr:col>
      <xdr:colOff>1064558</xdr:colOff>
      <xdr:row>0</xdr:row>
      <xdr:rowOff>173802</xdr:rowOff>
    </xdr:from>
    <xdr:ext cx="5681383" cy="45935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09411" y="173802"/>
          <a:ext cx="5681383" cy="459356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使用方法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●左の納品書の色付けされたセルに必要事項を入力　①～⑦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●下記の⑧製品名から対象品を選択（プルダウンより選択）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●下記の⑨幅と長さを入力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</a:t>
          </a:r>
          <a:r>
            <a:rPr kumimoji="1"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下記</a:t>
          </a:r>
          <a:r>
            <a:rPr kumimoji="1" lang="ja-JP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</a:t>
          </a:r>
          <a:r>
            <a:rPr kumimoji="1"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⑩出荷枚数</a:t>
          </a:r>
          <a:r>
            <a:rPr kumimoji="1" lang="ja-JP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を入力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注意１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同じ製品を複数部位で使用する場合、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それぞれの部位での使用枚数を工事施工者に確認し、分けて記載してください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注意２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Eco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受注生産品とそれ以外を併記することはできません。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受注生産品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以外はブランド専用の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ファイルを別途、用意していますのでそちらをご活用ください。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AA31"/>
  <sheetViews>
    <sheetView showGridLines="0" tabSelected="1" zoomScale="85" zoomScaleNormal="85" zoomScaleSheetLayoutView="55" workbookViewId="0">
      <selection activeCell="F13" sqref="F13"/>
    </sheetView>
  </sheetViews>
  <sheetFormatPr defaultColWidth="9" defaultRowHeight="17.399999999999999" x14ac:dyDescent="0.2"/>
  <cols>
    <col min="1" max="1" width="0.44140625" style="24" customWidth="1"/>
    <col min="2" max="2" width="1.44140625" style="24" customWidth="1"/>
    <col min="3" max="3" width="15.33203125" style="24" customWidth="1"/>
    <col min="4" max="4" width="2.21875" style="24" customWidth="1"/>
    <col min="5" max="5" width="2.44140625" style="24" customWidth="1"/>
    <col min="6" max="6" width="4.77734375" style="24" customWidth="1"/>
    <col min="7" max="7" width="17.109375" style="24" customWidth="1"/>
    <col min="8" max="8" width="10.33203125" style="24" customWidth="1"/>
    <col min="9" max="9" width="2.44140625" style="24" customWidth="1"/>
    <col min="10" max="10" width="8.109375" style="24" customWidth="1"/>
    <col min="11" max="11" width="5.44140625" style="24" customWidth="1"/>
    <col min="12" max="12" width="8.6640625" style="24" customWidth="1"/>
    <col min="13" max="13" width="5.6640625" style="24" customWidth="1"/>
    <col min="14" max="14" width="6.33203125" style="24" customWidth="1"/>
    <col min="15" max="15" width="5.6640625" style="24" customWidth="1"/>
    <col min="16" max="16" width="6.33203125" style="24" customWidth="1"/>
    <col min="17" max="17" width="0.44140625" style="24" customWidth="1"/>
    <col min="18" max="18" width="1.109375" style="24" customWidth="1"/>
    <col min="19" max="19" width="8.88671875" style="24" customWidth="1"/>
    <col min="20" max="20" width="21.33203125" style="24" customWidth="1"/>
    <col min="21" max="21" width="37.88671875" style="24" customWidth="1"/>
    <col min="22" max="24" width="17" style="24" customWidth="1"/>
    <col min="25" max="25" width="20.77734375" style="24" customWidth="1"/>
    <col min="26" max="26" width="17.77734375" style="24" customWidth="1"/>
    <col min="27" max="27" width="12.109375" style="24" customWidth="1"/>
    <col min="28" max="16384" width="9" style="24"/>
  </cols>
  <sheetData>
    <row r="1" spans="1:24" ht="90" customHeight="1" x14ac:dyDescent="0.2">
      <c r="B1" s="114" t="s">
        <v>92</v>
      </c>
      <c r="C1" s="115"/>
      <c r="D1" s="115"/>
      <c r="E1" s="115"/>
      <c r="F1" s="115"/>
      <c r="G1" s="115"/>
      <c r="H1" s="115"/>
      <c r="I1" s="115"/>
      <c r="J1" s="115"/>
      <c r="K1" s="118" t="s">
        <v>0</v>
      </c>
      <c r="L1" s="118"/>
      <c r="M1" s="118"/>
      <c r="N1" s="118"/>
      <c r="O1" s="118"/>
      <c r="P1" s="118"/>
    </row>
    <row r="2" spans="1:24" ht="57.75" customHeight="1" x14ac:dyDescent="0.2">
      <c r="B2" s="116" t="s">
        <v>1</v>
      </c>
      <c r="C2" s="117"/>
      <c r="D2" s="117"/>
      <c r="E2" s="117"/>
      <c r="F2" s="117"/>
      <c r="G2" s="117"/>
      <c r="H2" s="117"/>
      <c r="I2" s="117"/>
      <c r="J2" s="117"/>
      <c r="K2" s="119" t="s">
        <v>2</v>
      </c>
      <c r="L2" s="120"/>
      <c r="M2" s="120"/>
      <c r="N2" s="120"/>
      <c r="O2" s="120"/>
      <c r="P2" s="121"/>
    </row>
    <row r="3" spans="1:24" ht="2.25" customHeight="1" x14ac:dyDescent="0.2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27"/>
    </row>
    <row r="4" spans="1:24" ht="6" customHeight="1" x14ac:dyDescent="0.2">
      <c r="B4" s="28"/>
      <c r="C4" s="28"/>
      <c r="D4" s="28"/>
      <c r="E4" s="28"/>
      <c r="F4" s="28"/>
      <c r="G4" s="28"/>
      <c r="H4" s="29"/>
      <c r="I4" s="28"/>
      <c r="J4" s="28"/>
      <c r="K4" s="28"/>
      <c r="L4" s="28"/>
      <c r="M4" s="28"/>
      <c r="N4" s="28"/>
      <c r="O4" s="30"/>
      <c r="P4" s="30"/>
    </row>
    <row r="5" spans="1:24" ht="17.25" customHeight="1" x14ac:dyDescent="0.2">
      <c r="B5" s="31"/>
      <c r="C5" s="31"/>
      <c r="D5" s="31"/>
      <c r="E5" s="31"/>
      <c r="F5" s="31"/>
      <c r="G5" s="32"/>
    </row>
    <row r="6" spans="1:24" ht="31.5" customHeight="1" x14ac:dyDescent="0.2">
      <c r="B6" s="126"/>
      <c r="C6" s="126"/>
      <c r="D6" s="126"/>
      <c r="E6" s="126"/>
      <c r="F6" s="126"/>
      <c r="G6" s="33" t="s">
        <v>3</v>
      </c>
      <c r="J6" s="130"/>
      <c r="K6" s="130"/>
      <c r="L6" s="34" t="s">
        <v>27</v>
      </c>
      <c r="M6" s="1"/>
      <c r="N6" s="34" t="s">
        <v>25</v>
      </c>
      <c r="O6" s="1"/>
      <c r="P6" s="34" t="s">
        <v>26</v>
      </c>
      <c r="S6" s="35" t="s">
        <v>83</v>
      </c>
    </row>
    <row r="7" spans="1:24" ht="23.4" customHeight="1" x14ac:dyDescent="0.2">
      <c r="B7" s="128" t="s">
        <v>4</v>
      </c>
      <c r="C7" s="128"/>
      <c r="D7" s="128"/>
      <c r="E7" s="128"/>
      <c r="F7" s="36"/>
      <c r="G7" s="36"/>
      <c r="L7" s="37"/>
      <c r="M7" s="38"/>
      <c r="N7" s="38"/>
      <c r="O7" s="38"/>
      <c r="P7" s="38"/>
    </row>
    <row r="8" spans="1:24" ht="29.25" customHeight="1" x14ac:dyDescent="0.2">
      <c r="D8" s="39"/>
      <c r="E8" s="39"/>
      <c r="F8" s="39"/>
      <c r="G8" s="39"/>
      <c r="I8" s="35" t="s">
        <v>5</v>
      </c>
      <c r="J8" s="40"/>
    </row>
    <row r="9" spans="1:24" ht="22.5" customHeight="1" x14ac:dyDescent="0.2">
      <c r="D9" s="39"/>
      <c r="E9" s="39"/>
      <c r="F9" s="39"/>
      <c r="G9" s="39"/>
      <c r="I9" s="41" t="s">
        <v>6</v>
      </c>
      <c r="J9" s="40"/>
    </row>
    <row r="10" spans="1:24" ht="24.75" customHeight="1" x14ac:dyDescent="0.2">
      <c r="B10" s="39"/>
      <c r="C10" s="39"/>
      <c r="D10" s="39"/>
      <c r="E10" s="39"/>
      <c r="F10" s="39"/>
      <c r="G10" s="39"/>
      <c r="I10" s="42"/>
      <c r="J10" s="43" t="s">
        <v>7</v>
      </c>
      <c r="K10" s="44" t="s">
        <v>8</v>
      </c>
      <c r="L10" s="86"/>
      <c r="M10" s="86"/>
      <c r="N10" s="86"/>
      <c r="O10" s="86"/>
      <c r="P10" s="86"/>
      <c r="Q10" s="45"/>
      <c r="S10" s="35" t="s">
        <v>84</v>
      </c>
    </row>
    <row r="11" spans="1:24" ht="24.75" customHeight="1" x14ac:dyDescent="0.2">
      <c r="B11" s="39"/>
      <c r="C11" s="39"/>
      <c r="D11" s="46"/>
      <c r="E11" s="31"/>
      <c r="I11" s="42"/>
      <c r="J11" s="47" t="s">
        <v>9</v>
      </c>
      <c r="K11" s="48" t="s">
        <v>8</v>
      </c>
      <c r="L11" s="129"/>
      <c r="M11" s="129"/>
      <c r="N11" s="129"/>
      <c r="O11" s="129"/>
      <c r="P11" s="129"/>
      <c r="Q11" s="49"/>
      <c r="S11" s="35" t="s">
        <v>85</v>
      </c>
    </row>
    <row r="12" spans="1:24" ht="41.25" customHeight="1" x14ac:dyDescent="0.2">
      <c r="A12" s="24" t="s">
        <v>10</v>
      </c>
      <c r="B12" s="36"/>
      <c r="C12" s="36"/>
      <c r="D12" s="46"/>
      <c r="E12" s="31"/>
      <c r="I12" s="42"/>
      <c r="J12" s="47" t="s">
        <v>11</v>
      </c>
      <c r="K12" s="48" t="s">
        <v>8</v>
      </c>
      <c r="L12" s="129"/>
      <c r="M12" s="129"/>
      <c r="N12" s="129"/>
      <c r="O12" s="129"/>
      <c r="P12" s="129"/>
      <c r="Q12" s="49"/>
      <c r="S12" s="35" t="s">
        <v>86</v>
      </c>
    </row>
    <row r="13" spans="1:24" ht="24.75" customHeight="1" x14ac:dyDescent="0.2">
      <c r="B13" s="31"/>
      <c r="C13" s="31"/>
      <c r="D13" s="31"/>
      <c r="E13" s="31"/>
      <c r="I13" s="42"/>
      <c r="J13" s="47" t="s">
        <v>12</v>
      </c>
      <c r="K13" s="48" t="s">
        <v>8</v>
      </c>
      <c r="L13" s="129"/>
      <c r="M13" s="129"/>
      <c r="N13" s="129"/>
      <c r="O13" s="129"/>
      <c r="P13" s="129"/>
      <c r="Q13" s="49"/>
      <c r="S13" s="35" t="s">
        <v>87</v>
      </c>
    </row>
    <row r="14" spans="1:24" ht="21" customHeight="1" x14ac:dyDescent="0.2">
      <c r="B14" s="50"/>
      <c r="C14" s="50"/>
      <c r="I14" s="51"/>
      <c r="J14" s="51"/>
      <c r="K14" s="51"/>
    </row>
    <row r="15" spans="1:24" ht="17.25" customHeight="1" x14ac:dyDescent="0.2"/>
    <row r="16" spans="1:24" ht="31.5" customHeight="1" x14ac:dyDescent="0.2">
      <c r="B16" s="52"/>
      <c r="C16" s="53" t="s">
        <v>13</v>
      </c>
      <c r="D16" s="54" t="s">
        <v>8</v>
      </c>
      <c r="E16" s="55"/>
      <c r="F16" s="95"/>
      <c r="G16" s="95"/>
      <c r="H16" s="95"/>
      <c r="I16" s="95"/>
      <c r="J16" s="95"/>
      <c r="K16" s="95"/>
      <c r="L16" s="95"/>
      <c r="M16" s="127" t="s">
        <v>14</v>
      </c>
      <c r="N16" s="127"/>
      <c r="O16" s="56"/>
      <c r="P16" s="40"/>
      <c r="S16" s="35" t="s">
        <v>88</v>
      </c>
      <c r="X16" s="57"/>
    </row>
    <row r="17" spans="2:27" ht="4.5" customHeight="1" x14ac:dyDescent="0.2">
      <c r="B17" s="58"/>
      <c r="C17" s="58"/>
      <c r="D17" s="40"/>
      <c r="E17" s="40"/>
      <c r="F17" s="59"/>
      <c r="G17" s="60"/>
      <c r="H17" s="60"/>
      <c r="I17" s="60"/>
      <c r="J17" s="60"/>
      <c r="K17" s="60"/>
      <c r="L17" s="60"/>
      <c r="M17" s="60"/>
      <c r="N17" s="60"/>
    </row>
    <row r="18" spans="2:27" ht="31.5" customHeight="1" x14ac:dyDescent="0.2">
      <c r="B18" s="52"/>
      <c r="C18" s="53" t="s">
        <v>15</v>
      </c>
      <c r="D18" s="54" t="s">
        <v>8</v>
      </c>
      <c r="E18" s="55"/>
      <c r="F18" s="91"/>
      <c r="G18" s="91"/>
      <c r="H18" s="61" t="s">
        <v>28</v>
      </c>
      <c r="I18" s="91"/>
      <c r="J18" s="91"/>
      <c r="K18" s="61" t="s">
        <v>25</v>
      </c>
      <c r="L18" s="2"/>
      <c r="M18" s="61" t="s">
        <v>26</v>
      </c>
      <c r="N18" s="55"/>
      <c r="O18" s="54"/>
      <c r="P18" s="62"/>
      <c r="S18" s="35" t="s">
        <v>89</v>
      </c>
      <c r="U18" s="63" t="s">
        <v>69</v>
      </c>
      <c r="W18" s="64" t="s">
        <v>70</v>
      </c>
      <c r="X18" s="64"/>
      <c r="Z18" s="65" t="s">
        <v>90</v>
      </c>
    </row>
    <row r="19" spans="2:27" ht="3" customHeight="1" x14ac:dyDescent="0.2">
      <c r="B19" s="66"/>
      <c r="C19" s="66"/>
      <c r="D19" s="67"/>
      <c r="E19" s="67"/>
      <c r="F19" s="67"/>
    </row>
    <row r="20" spans="2:27" ht="15.6" customHeight="1" x14ac:dyDescent="0.2">
      <c r="W20" s="68"/>
    </row>
    <row r="21" spans="2:27" s="50" customFormat="1" ht="49.5" customHeight="1" x14ac:dyDescent="0.2">
      <c r="B21" s="125" t="s">
        <v>16</v>
      </c>
      <c r="C21" s="123"/>
      <c r="D21" s="124"/>
      <c r="E21" s="99" t="s">
        <v>17</v>
      </c>
      <c r="F21" s="100"/>
      <c r="G21" s="101"/>
      <c r="H21" s="125" t="s">
        <v>18</v>
      </c>
      <c r="I21" s="124"/>
      <c r="J21" s="122" t="s">
        <v>19</v>
      </c>
      <c r="K21" s="122"/>
      <c r="L21" s="69" t="s">
        <v>20</v>
      </c>
      <c r="M21" s="122" t="s">
        <v>21</v>
      </c>
      <c r="N21" s="122"/>
      <c r="O21" s="123" t="s">
        <v>22</v>
      </c>
      <c r="P21" s="124"/>
      <c r="T21" s="80" t="s">
        <v>66</v>
      </c>
      <c r="U21" s="81" t="s">
        <v>67</v>
      </c>
      <c r="V21" s="82" t="s">
        <v>80</v>
      </c>
      <c r="W21" s="83" t="s">
        <v>79</v>
      </c>
      <c r="X21" s="83" t="s">
        <v>81</v>
      </c>
      <c r="Y21" s="84" t="s">
        <v>82</v>
      </c>
      <c r="Z21" s="85" t="s">
        <v>68</v>
      </c>
      <c r="AA21" s="70"/>
    </row>
    <row r="22" spans="2:27" ht="32.25" customHeight="1" x14ac:dyDescent="0.2">
      <c r="B22" s="96" t="str">
        <f>IF(U22="","","フクビ化学工業株式会社")</f>
        <v/>
      </c>
      <c r="C22" s="97"/>
      <c r="D22" s="98"/>
      <c r="E22" s="96" t="str">
        <f>IF(U22="","",VLOOKUP(U22,'製品登録一覧(Eco受注生産品)'!$C:$J,1,0))</f>
        <v/>
      </c>
      <c r="F22" s="97"/>
      <c r="G22" s="98"/>
      <c r="H22" s="96" t="str">
        <f>IF(U22="","",VLOOKUP(U22,'製品登録一覧(Eco受注生産品)'!$C:$J,2,0))</f>
        <v/>
      </c>
      <c r="I22" s="98"/>
      <c r="J22" s="96" t="str">
        <f>IF(U22="","",VLOOKUP(U22,'製品登録一覧(Eco受注生産品)'!$C:$J,3,0))</f>
        <v/>
      </c>
      <c r="K22" s="98"/>
      <c r="L22" s="71" t="str">
        <f>IF(U22="","",VLOOKUP(U22,'製品登録一覧(Eco受注生産品)'!$C:$J,6,0))</f>
        <v/>
      </c>
      <c r="M22" s="89" t="str">
        <f>IF(U22="","",VLOOKUP(U22,'製品登録一覧(Eco受注生産品)'!$C:$J,7,0))</f>
        <v/>
      </c>
      <c r="N22" s="90"/>
      <c r="O22" s="87" t="str">
        <f>IF(Z22="","",Y22*Z22)</f>
        <v/>
      </c>
      <c r="P22" s="88"/>
      <c r="T22" s="77" t="str">
        <f>IF(U22="","",RIGHT(H22,LEN($H22)-4))</f>
        <v/>
      </c>
      <c r="U22" s="78"/>
      <c r="V22" s="77" t="str">
        <f>IF($U22="","",VLOOKUP($U22,'製品登録一覧(Eco受注生産品)'!$C:$J,6,0))</f>
        <v/>
      </c>
      <c r="W22" s="78"/>
      <c r="X22" s="78"/>
      <c r="Y22" s="79" t="str">
        <f>IFERROR(ROUNDDOWN(V22/1000*W22/1000*X22/1000,3),"")</f>
        <v/>
      </c>
      <c r="Z22" s="78"/>
      <c r="AA22" s="73"/>
    </row>
    <row r="23" spans="2:27" ht="32.25" customHeight="1" x14ac:dyDescent="0.2">
      <c r="B23" s="92" t="str">
        <f t="shared" ref="B23:B28" si="0">IF(U23="","","フクビ化学工業株式会社")</f>
        <v/>
      </c>
      <c r="C23" s="93"/>
      <c r="D23" s="94"/>
      <c r="E23" s="92" t="str">
        <f>IF(U23="","",VLOOKUP(U23,'製品登録一覧(Eco受注生産品)'!$C:$J,1,0))</f>
        <v/>
      </c>
      <c r="F23" s="93"/>
      <c r="G23" s="94"/>
      <c r="H23" s="92" t="str">
        <f>IF(U23="","",VLOOKUP(U23,'製品登録一覧(Eco受注生産品)'!$C:$J,2,0))</f>
        <v/>
      </c>
      <c r="I23" s="94"/>
      <c r="J23" s="92" t="str">
        <f>IF(U23="","",VLOOKUP(U23,'製品登録一覧(Eco受注生産品)'!$C:$J,3,0))</f>
        <v/>
      </c>
      <c r="K23" s="94"/>
      <c r="L23" s="74" t="str">
        <f>IF(U23="","",VLOOKUP(U23,'製品登録一覧(Eco受注生産品)'!$C:$J,6,0))</f>
        <v/>
      </c>
      <c r="M23" s="103" t="str">
        <f>IF(U23="","",VLOOKUP(U23,'製品登録一覧(Eco受注生産品)'!$C:$J,7,0))</f>
        <v/>
      </c>
      <c r="N23" s="104"/>
      <c r="O23" s="105" t="str">
        <f t="shared" ref="O23:O28" si="1">IF(Z23="","",Y23*Z23)</f>
        <v/>
      </c>
      <c r="P23" s="106"/>
      <c r="T23" s="72" t="str">
        <f t="shared" ref="T23:T28" si="2">IF(U23="","",RIGHT(H23,LEN($H23)-4))</f>
        <v/>
      </c>
      <c r="U23" s="20"/>
      <c r="V23" s="72" t="str">
        <f>IF($U23="","",VLOOKUP($U23,'製品登録一覧(Eco受注生産品)'!$C:$J,6,0))</f>
        <v/>
      </c>
      <c r="W23" s="20"/>
      <c r="X23" s="20"/>
      <c r="Y23" s="79" t="str">
        <f t="shared" ref="Y23:Y28" si="3">IFERROR(ROUNDDOWN(V23/1000*W23/1000*X23/1000,3),"")</f>
        <v/>
      </c>
      <c r="Z23" s="20"/>
      <c r="AA23" s="73"/>
    </row>
    <row r="24" spans="2:27" ht="32.25" customHeight="1" x14ac:dyDescent="0.2">
      <c r="B24" s="92" t="str">
        <f t="shared" si="0"/>
        <v/>
      </c>
      <c r="C24" s="93"/>
      <c r="D24" s="94"/>
      <c r="E24" s="92" t="str">
        <f>IF(U24="","",VLOOKUP(U24,'製品登録一覧(Eco受注生産品)'!$C:$J,1,0))</f>
        <v/>
      </c>
      <c r="F24" s="93"/>
      <c r="G24" s="94"/>
      <c r="H24" s="92" t="str">
        <f>IF(U24="","",VLOOKUP(U24,'製品登録一覧(Eco受注生産品)'!$C:$J,2,0))</f>
        <v/>
      </c>
      <c r="I24" s="94"/>
      <c r="J24" s="92" t="str">
        <f>IF(U24="","",VLOOKUP(U24,'製品登録一覧(Eco受注生産品)'!$C:$J,3,0))</f>
        <v/>
      </c>
      <c r="K24" s="94"/>
      <c r="L24" s="74" t="str">
        <f>IF(U24="","",VLOOKUP(U24,'製品登録一覧(Eco受注生産品)'!$C:$J,6,0))</f>
        <v/>
      </c>
      <c r="M24" s="103" t="str">
        <f>IF(U24="","",VLOOKUP(U24,'製品登録一覧(Eco受注生産品)'!$C:$J,7,0))</f>
        <v/>
      </c>
      <c r="N24" s="104"/>
      <c r="O24" s="105" t="str">
        <f t="shared" si="1"/>
        <v/>
      </c>
      <c r="P24" s="106"/>
      <c r="T24" s="72" t="str">
        <f t="shared" si="2"/>
        <v/>
      </c>
      <c r="U24" s="20"/>
      <c r="V24" s="72" t="str">
        <f>IF($U24="","",VLOOKUP($U24,'製品登録一覧(Eco受注生産品)'!$C:$J,6,0))</f>
        <v/>
      </c>
      <c r="W24" s="20"/>
      <c r="X24" s="20"/>
      <c r="Y24" s="79" t="str">
        <f t="shared" si="3"/>
        <v/>
      </c>
      <c r="Z24" s="20"/>
      <c r="AA24" s="73"/>
    </row>
    <row r="25" spans="2:27" ht="32.25" customHeight="1" x14ac:dyDescent="0.2">
      <c r="B25" s="92" t="str">
        <f t="shared" si="0"/>
        <v/>
      </c>
      <c r="C25" s="93"/>
      <c r="D25" s="94"/>
      <c r="E25" s="92" t="str">
        <f>IF(U25="","",VLOOKUP(U25,'製品登録一覧(Eco受注生産品)'!$C:$J,1,0))</f>
        <v/>
      </c>
      <c r="F25" s="93"/>
      <c r="G25" s="94"/>
      <c r="H25" s="92" t="str">
        <f>IF(U25="","",VLOOKUP(U25,'製品登録一覧(Eco受注生産品)'!$C:$J,2,0))</f>
        <v/>
      </c>
      <c r="I25" s="94"/>
      <c r="J25" s="92" t="str">
        <f>IF(U25="","",VLOOKUP(U25,'製品登録一覧(Eco受注生産品)'!$C:$J,3,0))</f>
        <v/>
      </c>
      <c r="K25" s="94"/>
      <c r="L25" s="74" t="str">
        <f>IF(U25="","",VLOOKUP(U25,'製品登録一覧(Eco受注生産品)'!$C:$J,6,0))</f>
        <v/>
      </c>
      <c r="M25" s="103" t="str">
        <f>IF(U25="","",VLOOKUP(U25,'製品登録一覧(Eco受注生産品)'!$C:$J,7,0))</f>
        <v/>
      </c>
      <c r="N25" s="104"/>
      <c r="O25" s="105" t="str">
        <f t="shared" si="1"/>
        <v/>
      </c>
      <c r="P25" s="106"/>
      <c r="T25" s="72" t="str">
        <f t="shared" si="2"/>
        <v/>
      </c>
      <c r="U25" s="20"/>
      <c r="V25" s="72" t="str">
        <f>IF($U25="","",VLOOKUP($U25,'製品登録一覧(Eco受注生産品)'!$C:$J,6,0))</f>
        <v/>
      </c>
      <c r="W25" s="20"/>
      <c r="X25" s="20"/>
      <c r="Y25" s="79" t="str">
        <f t="shared" si="3"/>
        <v/>
      </c>
      <c r="Z25" s="20"/>
      <c r="AA25" s="73"/>
    </row>
    <row r="26" spans="2:27" ht="32.25" customHeight="1" x14ac:dyDescent="0.2">
      <c r="B26" s="92" t="str">
        <f t="shared" si="0"/>
        <v/>
      </c>
      <c r="C26" s="93"/>
      <c r="D26" s="94"/>
      <c r="E26" s="92" t="str">
        <f>IF(U26="","",VLOOKUP(U26,'製品登録一覧(Eco受注生産品)'!$C:$J,1,0))</f>
        <v/>
      </c>
      <c r="F26" s="93"/>
      <c r="G26" s="94"/>
      <c r="H26" s="92" t="str">
        <f>IF(U26="","",VLOOKUP(U26,'製品登録一覧(Eco受注生産品)'!$C:$J,2,0))</f>
        <v/>
      </c>
      <c r="I26" s="94"/>
      <c r="J26" s="92" t="str">
        <f>IF(U26="","",VLOOKUP(U26,'製品登録一覧(Eco受注生産品)'!$C:$J,3,0))</f>
        <v/>
      </c>
      <c r="K26" s="94"/>
      <c r="L26" s="74" t="str">
        <f>IF(U26="","",VLOOKUP(U26,'製品登録一覧(Eco受注生産品)'!$C:$J,6,0))</f>
        <v/>
      </c>
      <c r="M26" s="103" t="str">
        <f>IF(U26="","",VLOOKUP(U26,'製品登録一覧(Eco受注生産品)'!$C:$J,7,0))</f>
        <v/>
      </c>
      <c r="N26" s="104"/>
      <c r="O26" s="105" t="str">
        <f t="shared" si="1"/>
        <v/>
      </c>
      <c r="P26" s="106"/>
      <c r="T26" s="72" t="str">
        <f t="shared" si="2"/>
        <v/>
      </c>
      <c r="U26" s="21"/>
      <c r="V26" s="72" t="str">
        <f>IF($U26="","",VLOOKUP($U26,'製品登録一覧(Eco受注生産品)'!$C:$J,6,0))</f>
        <v/>
      </c>
      <c r="W26" s="20"/>
      <c r="X26" s="20"/>
      <c r="Y26" s="79" t="str">
        <f t="shared" si="3"/>
        <v/>
      </c>
      <c r="Z26" s="20"/>
      <c r="AA26" s="73"/>
    </row>
    <row r="27" spans="2:27" ht="32.25" customHeight="1" x14ac:dyDescent="0.2">
      <c r="B27" s="92" t="str">
        <f t="shared" si="0"/>
        <v/>
      </c>
      <c r="C27" s="93"/>
      <c r="D27" s="94"/>
      <c r="E27" s="92" t="str">
        <f>IF(U27="","",VLOOKUP(U27,'製品登録一覧(Eco受注生産品)'!$C:$J,1,0))</f>
        <v/>
      </c>
      <c r="F27" s="93"/>
      <c r="G27" s="94"/>
      <c r="H27" s="92" t="str">
        <f>IF(U27="","",VLOOKUP(U27,'製品登録一覧(Eco受注生産品)'!$C:$J,2,0))</f>
        <v/>
      </c>
      <c r="I27" s="94"/>
      <c r="J27" s="92" t="str">
        <f>IF(U27="","",VLOOKUP(U27,'製品登録一覧(Eco受注生産品)'!$C:$J,3,0))</f>
        <v/>
      </c>
      <c r="K27" s="94"/>
      <c r="L27" s="74" t="str">
        <f>IF(U27="","",VLOOKUP(U27,'製品登録一覧(Eco受注生産品)'!$C:$J,6,0))</f>
        <v/>
      </c>
      <c r="M27" s="103" t="str">
        <f>IF(U27="","",VLOOKUP(U27,'製品登録一覧(Eco受注生産品)'!$C:$J,7,0))</f>
        <v/>
      </c>
      <c r="N27" s="104"/>
      <c r="O27" s="105" t="str">
        <f t="shared" si="1"/>
        <v/>
      </c>
      <c r="P27" s="106"/>
      <c r="T27" s="72" t="str">
        <f t="shared" si="2"/>
        <v/>
      </c>
      <c r="U27" s="22"/>
      <c r="V27" s="72" t="str">
        <f>IF($U27="","",VLOOKUP($U27,'製品登録一覧(Eco受注生産品)'!$C:$J,6,0))</f>
        <v/>
      </c>
      <c r="W27" s="20"/>
      <c r="X27" s="20"/>
      <c r="Y27" s="79" t="str">
        <f t="shared" si="3"/>
        <v/>
      </c>
      <c r="Z27" s="20"/>
      <c r="AA27" s="73"/>
    </row>
    <row r="28" spans="2:27" ht="32.25" customHeight="1" x14ac:dyDescent="0.2">
      <c r="B28" s="111" t="str">
        <f t="shared" si="0"/>
        <v/>
      </c>
      <c r="C28" s="112"/>
      <c r="D28" s="113"/>
      <c r="E28" s="111" t="str">
        <f>IF(U28="","",VLOOKUP(U28,'製品登録一覧(Eco受注生産品)'!$C:$J,1,0))</f>
        <v/>
      </c>
      <c r="F28" s="112"/>
      <c r="G28" s="113"/>
      <c r="H28" s="111" t="str">
        <f>IF(U28="","",VLOOKUP(U28,'製品登録一覧(Eco受注生産品)'!$C:$J,2,0))</f>
        <v/>
      </c>
      <c r="I28" s="113"/>
      <c r="J28" s="111" t="str">
        <f>IF(U28="","",VLOOKUP(U28,'製品登録一覧(Eco受注生産品)'!$C:$J,3,0))</f>
        <v/>
      </c>
      <c r="K28" s="113"/>
      <c r="L28" s="75" t="str">
        <f>IF(U28="","",VLOOKUP(U28,'製品登録一覧(Eco受注生産品)'!$C:$J,6,0))</f>
        <v/>
      </c>
      <c r="M28" s="107" t="str">
        <f>IF(U28="","",VLOOKUP(U28,'製品登録一覧(Eco受注生産品)'!$C:$J,7,0))</f>
        <v/>
      </c>
      <c r="N28" s="108"/>
      <c r="O28" s="109" t="str">
        <f t="shared" si="1"/>
        <v/>
      </c>
      <c r="P28" s="110"/>
      <c r="T28" s="76" t="str">
        <f t="shared" si="2"/>
        <v/>
      </c>
      <c r="U28" s="23"/>
      <c r="V28" s="76" t="str">
        <f>IF($U28="","",VLOOKUP($U28,'製品登録一覧(Eco受注生産品)'!$C:$J,6,0))</f>
        <v/>
      </c>
      <c r="W28" s="23"/>
      <c r="X28" s="23"/>
      <c r="Y28" s="79" t="str">
        <f t="shared" si="3"/>
        <v/>
      </c>
      <c r="Z28" s="23"/>
      <c r="AA28" s="73"/>
    </row>
    <row r="29" spans="2:27" ht="3.75" customHeight="1" x14ac:dyDescent="0.2">
      <c r="B29" s="66"/>
      <c r="C29" s="66"/>
      <c r="D29" s="67"/>
      <c r="E29" s="67"/>
      <c r="F29" s="67"/>
    </row>
    <row r="30" spans="2:27" ht="49.5" customHeight="1" x14ac:dyDescent="0.2">
      <c r="B30" s="102" t="s">
        <v>91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</row>
    <row r="31" spans="2:27" ht="3.75" customHeight="1" x14ac:dyDescent="0.2"/>
  </sheetData>
  <protectedRanges>
    <protectedRange algorithmName="SHA-512" hashValue="+mo5VQZh7vv3HogHbN4D7JOEsAlwKuj1YqVdNvCx8N54eGyYy7cyLG85zADiQZLmMJlCGLAXvQ4WjB5uYdBuUw==" saltValue="H89bkXkzCThFJYSWiSIn+A==" spinCount="100000" sqref="T22:T28 V22:Z28 U22:U25 U28" name="範囲2"/>
  </protectedRanges>
  <mergeCells count="64">
    <mergeCell ref="B1:J1"/>
    <mergeCell ref="B2:J2"/>
    <mergeCell ref="K1:P1"/>
    <mergeCell ref="K2:P2"/>
    <mergeCell ref="J21:K21"/>
    <mergeCell ref="M21:N21"/>
    <mergeCell ref="O21:P21"/>
    <mergeCell ref="B21:D21"/>
    <mergeCell ref="H21:I21"/>
    <mergeCell ref="B6:F6"/>
    <mergeCell ref="M16:N16"/>
    <mergeCell ref="B7:E7"/>
    <mergeCell ref="L11:P11"/>
    <mergeCell ref="L12:P12"/>
    <mergeCell ref="L13:P13"/>
    <mergeCell ref="J6:K6"/>
    <mergeCell ref="O24:P24"/>
    <mergeCell ref="O23:P23"/>
    <mergeCell ref="M26:N26"/>
    <mergeCell ref="O26:P26"/>
    <mergeCell ref="M24:N24"/>
    <mergeCell ref="O25:P25"/>
    <mergeCell ref="M23:N23"/>
    <mergeCell ref="J26:K26"/>
    <mergeCell ref="M25:N25"/>
    <mergeCell ref="B24:D24"/>
    <mergeCell ref="E24:G24"/>
    <mergeCell ref="B25:D25"/>
    <mergeCell ref="E25:G25"/>
    <mergeCell ref="J24:K24"/>
    <mergeCell ref="J25:K25"/>
    <mergeCell ref="H24:I24"/>
    <mergeCell ref="H25:I25"/>
    <mergeCell ref="H26:I26"/>
    <mergeCell ref="B26:D26"/>
    <mergeCell ref="E26:G26"/>
    <mergeCell ref="B30:P30"/>
    <mergeCell ref="M27:N27"/>
    <mergeCell ref="O27:P27"/>
    <mergeCell ref="M28:N28"/>
    <mergeCell ref="O28:P28"/>
    <mergeCell ref="B27:D27"/>
    <mergeCell ref="B28:D28"/>
    <mergeCell ref="E27:G27"/>
    <mergeCell ref="J27:K27"/>
    <mergeCell ref="J28:K28"/>
    <mergeCell ref="E28:G28"/>
    <mergeCell ref="H27:I27"/>
    <mergeCell ref="H28:I28"/>
    <mergeCell ref="B23:D23"/>
    <mergeCell ref="F16:L16"/>
    <mergeCell ref="B22:D22"/>
    <mergeCell ref="E21:G21"/>
    <mergeCell ref="E22:G22"/>
    <mergeCell ref="E23:G23"/>
    <mergeCell ref="J22:K22"/>
    <mergeCell ref="J23:K23"/>
    <mergeCell ref="H22:I22"/>
    <mergeCell ref="H23:I23"/>
    <mergeCell ref="L10:P10"/>
    <mergeCell ref="O22:P22"/>
    <mergeCell ref="M22:N22"/>
    <mergeCell ref="F18:G18"/>
    <mergeCell ref="I18:J18"/>
  </mergeCells>
  <phoneticPr fontId="1"/>
  <conditionalFormatting sqref="B6:F6 J6:K6 M6 O6 L10 L11:P13 F16:L16 L18 U22:U28">
    <cfRule type="cellIs" dxfId="4" priority="11" operator="equal">
      <formula>""</formula>
    </cfRule>
  </conditionalFormatting>
  <conditionalFormatting sqref="B6:F6">
    <cfRule type="cellIs" dxfId="3" priority="12" operator="equal">
      <formula>""""""</formula>
    </cfRule>
  </conditionalFormatting>
  <conditionalFormatting sqref="F18">
    <cfRule type="cellIs" dxfId="2" priority="10" operator="equal">
      <formula>""</formula>
    </cfRule>
  </conditionalFormatting>
  <conditionalFormatting sqref="I18">
    <cfRule type="cellIs" dxfId="1" priority="9" operator="equal">
      <formula>""</formula>
    </cfRule>
  </conditionalFormatting>
  <conditionalFormatting sqref="W22:X28 Z22:Z28">
    <cfRule type="cellIs" dxfId="0" priority="1" operator="equal">
      <formula>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Button 10">
              <controlPr locked="0" defaultSize="0" print="0" autoFill="0" autoPict="0" macro="[0]!データクリア">
                <anchor moveWithCells="1" sizeWithCells="1">
                  <from>
                    <xdr:col>19</xdr:col>
                    <xdr:colOff>30480</xdr:colOff>
                    <xdr:row>0</xdr:row>
                    <xdr:rowOff>548640</xdr:rowOff>
                  </from>
                  <to>
                    <xdr:col>19</xdr:col>
                    <xdr:colOff>2095500</xdr:colOff>
                    <xdr:row>0</xdr:row>
                    <xdr:rowOff>1036320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270C68-AA10-40F1-AB36-2DCF553FB123}">
          <x14:formula1>
            <xm:f>'製品登録一覧(Eco受注生産品)'!$C$2:$C$18</xm:f>
          </x14:formula1>
          <xm:sqref>U22:U28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D1BAA-630B-46B1-BC72-904F118ACE5F}">
  <dimension ref="A1:M18"/>
  <sheetViews>
    <sheetView workbookViewId="0">
      <selection activeCell="D24" sqref="D24:E24"/>
    </sheetView>
  </sheetViews>
  <sheetFormatPr defaultColWidth="8.88671875" defaultRowHeight="14.4" x14ac:dyDescent="0.2"/>
  <cols>
    <col min="1" max="1" width="8.88671875" style="7"/>
    <col min="2" max="2" width="9.21875" style="7" bestFit="1" customWidth="1"/>
    <col min="3" max="3" width="41.6640625" style="7" bestFit="1" customWidth="1"/>
    <col min="4" max="4" width="14.5546875" style="7" bestFit="1" customWidth="1"/>
    <col min="5" max="5" width="10.5546875" style="7" bestFit="1" customWidth="1"/>
    <col min="6" max="6" width="43.6640625" style="7" bestFit="1" customWidth="1"/>
    <col min="7" max="7" width="22.21875" style="7" bestFit="1" customWidth="1"/>
    <col min="8" max="8" width="17.33203125" style="7" bestFit="1" customWidth="1"/>
    <col min="9" max="9" width="17.33203125" style="7" customWidth="1"/>
    <col min="10" max="10" width="15.33203125" style="7" customWidth="1"/>
    <col min="11" max="11" width="8.88671875" style="7"/>
    <col min="12" max="12" width="19.44140625" style="7" customWidth="1"/>
    <col min="13" max="13" width="36.33203125" style="7" customWidth="1"/>
    <col min="14" max="16384" width="8.88671875" style="7"/>
  </cols>
  <sheetData>
    <row r="1" spans="1:13" ht="28.8" x14ac:dyDescent="0.2">
      <c r="A1" s="3" t="s">
        <v>29</v>
      </c>
      <c r="B1" s="4" t="s">
        <v>30</v>
      </c>
      <c r="C1" s="4" t="s">
        <v>17</v>
      </c>
      <c r="D1" s="5" t="s">
        <v>31</v>
      </c>
      <c r="E1" s="5" t="s">
        <v>32</v>
      </c>
      <c r="F1" s="5" t="s">
        <v>23</v>
      </c>
      <c r="G1" s="5" t="s">
        <v>33</v>
      </c>
      <c r="H1" s="6" t="s">
        <v>34</v>
      </c>
      <c r="I1" s="6" t="s">
        <v>35</v>
      </c>
      <c r="J1" s="5" t="s">
        <v>24</v>
      </c>
      <c r="L1" s="8">
        <v>45328</v>
      </c>
      <c r="M1" s="9" t="s">
        <v>36</v>
      </c>
    </row>
    <row r="2" spans="1:13" x14ac:dyDescent="0.2">
      <c r="A2" s="10"/>
      <c r="B2" s="10"/>
      <c r="C2" s="10"/>
      <c r="D2" s="11"/>
      <c r="E2" s="11"/>
      <c r="F2" s="11"/>
      <c r="G2" s="11"/>
      <c r="H2" s="11"/>
      <c r="I2" s="11"/>
      <c r="J2" s="11"/>
      <c r="L2" s="9"/>
      <c r="M2" s="9"/>
    </row>
    <row r="3" spans="1:13" x14ac:dyDescent="0.2">
      <c r="A3" s="12"/>
      <c r="B3" s="12"/>
      <c r="C3" s="13" t="s">
        <v>37</v>
      </c>
      <c r="D3" s="14"/>
      <c r="E3" s="15"/>
      <c r="F3" s="15"/>
      <c r="G3" s="14"/>
      <c r="H3" s="14"/>
      <c r="I3" s="14"/>
      <c r="J3" s="16"/>
    </row>
    <row r="4" spans="1:13" x14ac:dyDescent="0.2">
      <c r="A4" s="12"/>
      <c r="B4" s="12"/>
      <c r="C4" s="14" t="s">
        <v>38</v>
      </c>
      <c r="D4" s="14" t="s">
        <v>39</v>
      </c>
      <c r="E4" s="14" t="s">
        <v>40</v>
      </c>
      <c r="F4" s="15" t="s">
        <v>41</v>
      </c>
      <c r="G4" s="14" t="s">
        <v>42</v>
      </c>
      <c r="H4" s="14">
        <v>80</v>
      </c>
      <c r="I4" s="14">
        <v>2.2000000000000002</v>
      </c>
      <c r="J4" s="16"/>
    </row>
    <row r="5" spans="1:13" x14ac:dyDescent="0.2">
      <c r="A5" s="12"/>
      <c r="B5" s="12"/>
      <c r="C5" s="14" t="s">
        <v>43</v>
      </c>
      <c r="D5" s="14" t="s">
        <v>44</v>
      </c>
      <c r="E5" s="14" t="s">
        <v>40</v>
      </c>
      <c r="F5" s="15" t="s">
        <v>41</v>
      </c>
      <c r="G5" s="14" t="s">
        <v>42</v>
      </c>
      <c r="H5" s="14">
        <v>80</v>
      </c>
      <c r="I5" s="14">
        <v>2.2000000000000002</v>
      </c>
      <c r="J5" s="16"/>
    </row>
    <row r="6" spans="1:13" x14ac:dyDescent="0.2">
      <c r="A6" s="12"/>
      <c r="B6" s="12"/>
      <c r="C6" s="14" t="s">
        <v>45</v>
      </c>
      <c r="D6" s="14" t="s">
        <v>46</v>
      </c>
      <c r="E6" s="14" t="s">
        <v>40</v>
      </c>
      <c r="F6" s="15" t="s">
        <v>41</v>
      </c>
      <c r="G6" s="14" t="s">
        <v>42</v>
      </c>
      <c r="H6" s="14">
        <v>80</v>
      </c>
      <c r="I6" s="14">
        <v>2.2000000000000002</v>
      </c>
      <c r="J6" s="16"/>
    </row>
    <row r="7" spans="1:13" x14ac:dyDescent="0.2">
      <c r="A7" s="12"/>
      <c r="B7" s="12"/>
      <c r="C7" s="14" t="s">
        <v>47</v>
      </c>
      <c r="D7" s="14" t="s">
        <v>48</v>
      </c>
      <c r="E7" s="14" t="s">
        <v>40</v>
      </c>
      <c r="F7" s="15" t="s">
        <v>41</v>
      </c>
      <c r="G7" s="14" t="s">
        <v>42</v>
      </c>
      <c r="H7" s="14">
        <v>80</v>
      </c>
      <c r="I7" s="14">
        <v>2.2000000000000002</v>
      </c>
      <c r="J7" s="16"/>
    </row>
    <row r="8" spans="1:13" x14ac:dyDescent="0.2">
      <c r="A8" s="12"/>
      <c r="B8" s="12"/>
      <c r="C8" s="14" t="s">
        <v>49</v>
      </c>
      <c r="D8" s="14" t="s">
        <v>50</v>
      </c>
      <c r="E8" s="14" t="s">
        <v>40</v>
      </c>
      <c r="F8" s="15" t="s">
        <v>41</v>
      </c>
      <c r="G8" s="14" t="s">
        <v>42</v>
      </c>
      <c r="H8" s="14">
        <v>80</v>
      </c>
      <c r="I8" s="14">
        <v>2.2000000000000002</v>
      </c>
      <c r="J8" s="16"/>
    </row>
    <row r="9" spans="1:13" x14ac:dyDescent="0.2">
      <c r="A9" s="12"/>
      <c r="B9" s="12"/>
      <c r="C9" s="14" t="s">
        <v>51</v>
      </c>
      <c r="D9" s="14" t="s">
        <v>52</v>
      </c>
      <c r="E9" s="14" t="s">
        <v>40</v>
      </c>
      <c r="F9" s="15" t="s">
        <v>41</v>
      </c>
      <c r="G9" s="14" t="s">
        <v>42</v>
      </c>
      <c r="H9" s="14">
        <v>120</v>
      </c>
      <c r="I9" s="14">
        <v>3.3</v>
      </c>
      <c r="J9" s="16"/>
    </row>
    <row r="10" spans="1:13" x14ac:dyDescent="0.2">
      <c r="A10" s="12"/>
      <c r="B10" s="12"/>
      <c r="C10" s="14" t="s">
        <v>53</v>
      </c>
      <c r="D10" s="14" t="s">
        <v>54</v>
      </c>
      <c r="E10" s="14" t="s">
        <v>40</v>
      </c>
      <c r="F10" s="15" t="s">
        <v>41</v>
      </c>
      <c r="G10" s="14" t="s">
        <v>42</v>
      </c>
      <c r="H10" s="14">
        <v>120</v>
      </c>
      <c r="I10" s="14">
        <v>3.3</v>
      </c>
      <c r="J10" s="16"/>
    </row>
    <row r="11" spans="1:13" x14ac:dyDescent="0.2">
      <c r="A11" s="12"/>
      <c r="B11" s="12"/>
      <c r="C11" s="14" t="s">
        <v>55</v>
      </c>
      <c r="D11" s="14" t="s">
        <v>56</v>
      </c>
      <c r="E11" s="14" t="s">
        <v>40</v>
      </c>
      <c r="F11" s="15" t="s">
        <v>41</v>
      </c>
      <c r="G11" s="14" t="s">
        <v>42</v>
      </c>
      <c r="H11" s="14">
        <v>80</v>
      </c>
      <c r="I11" s="14">
        <v>2.2000000000000002</v>
      </c>
      <c r="J11" s="16">
        <v>1.9E-2</v>
      </c>
    </row>
    <row r="12" spans="1:13" x14ac:dyDescent="0.2">
      <c r="A12" s="12"/>
      <c r="B12" s="12"/>
      <c r="C12" s="14" t="s">
        <v>57</v>
      </c>
      <c r="D12" s="14" t="s">
        <v>58</v>
      </c>
      <c r="E12" s="14" t="s">
        <v>40</v>
      </c>
      <c r="F12" s="15" t="s">
        <v>41</v>
      </c>
      <c r="G12" s="14" t="s">
        <v>42</v>
      </c>
      <c r="H12" s="14">
        <v>80</v>
      </c>
      <c r="I12" s="14">
        <v>2.2000000000000002</v>
      </c>
      <c r="J12" s="16">
        <v>1.7999999999999999E-2</v>
      </c>
    </row>
    <row r="13" spans="1:13" x14ac:dyDescent="0.2">
      <c r="A13" s="12"/>
      <c r="B13" s="12"/>
      <c r="C13" s="14" t="s">
        <v>59</v>
      </c>
      <c r="D13" s="14" t="s">
        <v>60</v>
      </c>
      <c r="E13" s="14" t="s">
        <v>40</v>
      </c>
      <c r="F13" s="15" t="s">
        <v>41</v>
      </c>
      <c r="G13" s="14" t="s">
        <v>42</v>
      </c>
      <c r="H13" s="14">
        <v>80</v>
      </c>
      <c r="I13" s="14">
        <v>2.2000000000000002</v>
      </c>
      <c r="J13" s="16"/>
    </row>
    <row r="14" spans="1:13" x14ac:dyDescent="0.2">
      <c r="A14" s="12"/>
      <c r="B14" s="12"/>
      <c r="C14" s="14" t="s">
        <v>61</v>
      </c>
      <c r="D14" s="14" t="s">
        <v>62</v>
      </c>
      <c r="E14" s="14" t="s">
        <v>40</v>
      </c>
      <c r="F14" s="15" t="s">
        <v>41</v>
      </c>
      <c r="G14" s="14" t="s">
        <v>42</v>
      </c>
      <c r="H14" s="14">
        <v>80</v>
      </c>
      <c r="I14" s="14">
        <v>2.2000000000000002</v>
      </c>
      <c r="J14" s="16"/>
    </row>
    <row r="15" spans="1:13" x14ac:dyDescent="0.2">
      <c r="A15" s="9"/>
      <c r="B15" s="9"/>
      <c r="C15" s="17" t="s">
        <v>63</v>
      </c>
      <c r="D15" s="17" t="s">
        <v>64</v>
      </c>
      <c r="E15" s="17" t="s">
        <v>40</v>
      </c>
      <c r="F15" s="17" t="s">
        <v>41</v>
      </c>
      <c r="G15" s="17" t="s">
        <v>65</v>
      </c>
      <c r="H15" s="17">
        <v>80</v>
      </c>
      <c r="I15" s="17">
        <v>2.2000000000000002</v>
      </c>
      <c r="J15" s="18">
        <v>0.03</v>
      </c>
    </row>
    <row r="16" spans="1:13" x14ac:dyDescent="0.2">
      <c r="A16" s="9"/>
      <c r="B16" s="9"/>
      <c r="C16" s="19" t="s">
        <v>71</v>
      </c>
      <c r="D16" s="17" t="s">
        <v>74</v>
      </c>
      <c r="E16" s="17" t="s">
        <v>40</v>
      </c>
      <c r="F16" s="17" t="s">
        <v>41</v>
      </c>
      <c r="G16" s="17" t="s">
        <v>65</v>
      </c>
      <c r="H16" s="17" t="s">
        <v>77</v>
      </c>
      <c r="I16" s="17" t="s">
        <v>78</v>
      </c>
      <c r="J16" s="17">
        <v>2.9000000000000001E-2</v>
      </c>
    </row>
    <row r="17" spans="1:10" x14ac:dyDescent="0.2">
      <c r="A17" s="17"/>
      <c r="B17" s="17"/>
      <c r="C17" s="12" t="s">
        <v>72</v>
      </c>
      <c r="D17" s="17" t="s">
        <v>75</v>
      </c>
      <c r="E17" s="17" t="s">
        <v>40</v>
      </c>
      <c r="F17" s="17" t="s">
        <v>41</v>
      </c>
      <c r="G17" s="17" t="s">
        <v>65</v>
      </c>
      <c r="H17" s="17" t="s">
        <v>77</v>
      </c>
      <c r="I17" s="17" t="s">
        <v>78</v>
      </c>
      <c r="J17" s="17">
        <v>2.8000000000000001E-2</v>
      </c>
    </row>
    <row r="18" spans="1:10" x14ac:dyDescent="0.2">
      <c r="A18" s="17"/>
      <c r="B18" s="17"/>
      <c r="C18" s="12" t="s">
        <v>73</v>
      </c>
      <c r="D18" s="17" t="s">
        <v>76</v>
      </c>
      <c r="E18" s="17" t="s">
        <v>40</v>
      </c>
      <c r="F18" s="17" t="s">
        <v>41</v>
      </c>
      <c r="G18" s="17" t="s">
        <v>65</v>
      </c>
      <c r="H18" s="17" t="s">
        <v>77</v>
      </c>
      <c r="I18" s="17" t="s">
        <v>78</v>
      </c>
      <c r="J18" s="17">
        <v>2.8000000000000001E-2</v>
      </c>
    </row>
  </sheetData>
  <sheetProtection algorithmName="SHA-512" hashValue="UaTg/7sMkfyYmOREKzTFsrbZTD8CqQJEc5JzrYwIGWuOJpJFCIAa2VPoBmz2FaVwUX+CvEqhXpEdS4Tdm51Nww==" saltValue="cd7BeHyUL1uuvFb173jKZg==" spinCount="100000" sheet="1"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Eco受注生産品</vt:lpstr>
      <vt:lpstr>製品登録一覧(Eco受注生産品)</vt:lpstr>
      <vt:lpstr>Eco受注生産品!Print_Area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曲木 信哉</dc:creator>
  <cp:keywords/>
  <dc:description/>
  <cp:lastModifiedBy>師田 響子</cp:lastModifiedBy>
  <cp:revision/>
  <dcterms:created xsi:type="dcterms:W3CDTF">2023-02-01T10:45:15Z</dcterms:created>
  <dcterms:modified xsi:type="dcterms:W3CDTF">2025-03-12T06:39:09Z</dcterms:modified>
  <cp:category/>
  <cp:contentStatus/>
</cp:coreProperties>
</file>